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45" yWindow="6315" windowWidth="20640" windowHeight="11700" tabRatio="500"/>
  </bookViews>
  <sheets>
    <sheet name="Invul uitgaven " sheetId="1" r:id="rId1"/>
    <sheet name="Jaaroverzicht" sheetId="2" r:id="rId2"/>
  </sheets>
  <calcPr calcId="14562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2" l="1"/>
  <c r="D3" i="2"/>
  <c r="C3" i="2"/>
  <c r="G3" i="2"/>
  <c r="E15" i="2"/>
  <c r="D4" i="2"/>
  <c r="C4" i="2"/>
  <c r="E12" i="2"/>
  <c r="E13" i="2"/>
  <c r="D18" i="2"/>
  <c r="L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6" i="1"/>
  <c r="J6" i="1"/>
  <c r="L8" i="1"/>
  <c r="G4" i="1"/>
  <c r="A6" i="1"/>
  <c r="L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L4" i="1"/>
  <c r="O4" i="1"/>
  <c r="F4" i="1"/>
  <c r="H4" i="1"/>
  <c r="J4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comments1.xml><?xml version="1.0" encoding="utf-8"?>
<comments xmlns="http://schemas.openxmlformats.org/spreadsheetml/2006/main">
  <authors>
    <author>Het bos in de polder</author>
  </authors>
  <commentList>
    <comment ref="E13" authorId="0">
      <text>
        <r>
          <rPr>
            <b/>
            <sz val="9"/>
            <color indexed="81"/>
            <rFont val="Tahoma"/>
            <family val="2"/>
          </rPr>
          <t>Het bos in de polder:</t>
        </r>
        <r>
          <rPr>
            <sz val="9"/>
            <color indexed="81"/>
            <rFont val="Tahoma"/>
            <family val="2"/>
          </rPr>
          <t xml:space="preserve">
17,3% gehanteerd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Het bos in de polder:</t>
        </r>
        <r>
          <rPr>
            <sz val="9"/>
            <color indexed="81"/>
            <rFont val="Tahoma"/>
            <family val="2"/>
          </rPr>
          <t xml:space="preserve">
E 1,47 is diff cafetaria 6%</t>
        </r>
      </text>
    </comment>
  </commentList>
</comments>
</file>

<file path=xl/sharedStrings.xml><?xml version="1.0" encoding="utf-8"?>
<sst xmlns="http://schemas.openxmlformats.org/spreadsheetml/2006/main" count="119" uniqueCount="61">
  <si>
    <t>VAT</t>
  </si>
  <si>
    <t>Bussines expences</t>
  </si>
  <si>
    <t>TOTAL</t>
  </si>
  <si>
    <t xml:space="preserve"> </t>
  </si>
  <si>
    <t>Total</t>
  </si>
  <si>
    <t>Kamer van koophandel</t>
  </si>
  <si>
    <t>Sum</t>
  </si>
  <si>
    <t>#</t>
  </si>
  <si>
    <t>check VAT</t>
  </si>
  <si>
    <t>hh example</t>
  </si>
  <si>
    <t>x example</t>
  </si>
  <si>
    <t>y example</t>
  </si>
  <si>
    <t>Bus ticket example</t>
  </si>
  <si>
    <t xml:space="preserve">name /description </t>
  </si>
  <si>
    <t>date</t>
  </si>
  <si>
    <t>.</t>
  </si>
  <si>
    <t xml:space="preserve">kosten factuur </t>
  </si>
  <si>
    <r>
      <rPr>
        <sz val="12"/>
        <color rgb="FF006100"/>
        <rFont val="Calibri"/>
        <family val="2"/>
        <scheme val="minor"/>
      </rPr>
      <t>INCL</t>
    </r>
    <r>
      <rPr>
        <b/>
        <sz val="12"/>
        <color rgb="FF006100"/>
        <rFont val="Calibri"/>
        <family val="2"/>
        <scheme val="minor"/>
      </rPr>
      <t xml:space="preserve"> expense voices</t>
    </r>
  </si>
  <si>
    <t>NET receits</t>
  </si>
  <si>
    <t>NET cash out</t>
  </si>
  <si>
    <t>VAT IF exp. Invoice</t>
  </si>
  <si>
    <t>vermindering kor</t>
  </si>
  <si>
    <t>5b Voorbelasting</t>
  </si>
  <si>
    <t>4b Binnen EU</t>
  </si>
  <si>
    <t>4a Buiten EU</t>
  </si>
  <si>
    <t>1a lev belast hoog tar.</t>
  </si>
  <si>
    <t>check</t>
  </si>
  <si>
    <t>Omzetbelasting</t>
  </si>
  <si>
    <t>Bedrag waarover (excl)</t>
  </si>
  <si>
    <t>BTW check (afrondingsverschillen)</t>
  </si>
  <si>
    <t>Q4</t>
  </si>
  <si>
    <t xml:space="preserve">BTW kosten </t>
  </si>
  <si>
    <t>Q3</t>
  </si>
  <si>
    <t>Q2</t>
  </si>
  <si>
    <t>Q1</t>
  </si>
  <si>
    <t>excl.</t>
  </si>
  <si>
    <t>excl. BTW</t>
  </si>
  <si>
    <t>incl. BTW</t>
  </si>
  <si>
    <t>BTW</t>
  </si>
  <si>
    <t>Te betalen?</t>
  </si>
  <si>
    <t>December</t>
  </si>
  <si>
    <t>November</t>
  </si>
  <si>
    <t>Oktober</t>
  </si>
  <si>
    <t>September</t>
  </si>
  <si>
    <t>Augustus</t>
  </si>
  <si>
    <t>Juli</t>
  </si>
  <si>
    <t>Juni</t>
  </si>
  <si>
    <t>Mei</t>
  </si>
  <si>
    <t>April</t>
  </si>
  <si>
    <t>Maart</t>
  </si>
  <si>
    <t>Februari</t>
  </si>
  <si>
    <t>Januari</t>
  </si>
  <si>
    <t>kosten</t>
  </si>
  <si>
    <t xml:space="preserve">opbrengst </t>
  </si>
  <si>
    <t>PDF</t>
  </si>
  <si>
    <t>kosten  (incl)</t>
  </si>
  <si>
    <t>kosten  (excl)</t>
  </si>
  <si>
    <t>Opbrengst</t>
  </si>
  <si>
    <t xml:space="preserve">Forecast cost </t>
  </si>
  <si>
    <t>formule</t>
  </si>
  <si>
    <t xml:space="preserve">formule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</si>
</sst>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_-&quot;€&quot;* #,##0.00_-;\-&quot;€&quot;* #,##0.00_-;_-&quot;€&quot;* &quot;-&quot;??_-;_-@_-"/>
    <numFmt numFmtId="165" formatCode="_-[$€-2]\ * #,##0.00_-;\-[$€-2]\ * #,##0.00_-;_-[$€-2]\ * &quot;-&quot;??_-;_-@_-"/>
    <numFmt numFmtId="169" formatCode="_ [$€-413]\ * #,##0.00_ ;_ [$€-413]\ * \-#,##0.00_ ;_ [$€-413]\ * &quot;-&quot;??_ ;_ @_ 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4" xfId="0" applyBorder="1"/>
    <xf numFmtId="0" fontId="6" fillId="0" borderId="4" xfId="0" applyFont="1" applyBorder="1"/>
    <xf numFmtId="0" fontId="0" fillId="0" borderId="0" xfId="0" applyBorder="1"/>
    <xf numFmtId="165" fontId="0" fillId="0" borderId="0" xfId="0" applyNumberFormat="1" applyBorder="1"/>
    <xf numFmtId="165" fontId="0" fillId="0" borderId="0" xfId="1" applyNumberFormat="1" applyFont="1" applyBorder="1"/>
    <xf numFmtId="0" fontId="0" fillId="0" borderId="6" xfId="0" applyBorder="1"/>
    <xf numFmtId="0" fontId="0" fillId="0" borderId="7" xfId="0" applyBorder="1"/>
    <xf numFmtId="0" fontId="6" fillId="0" borderId="6" xfId="0" applyFont="1" applyBorder="1"/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165" fontId="0" fillId="0" borderId="11" xfId="0" applyNumberFormat="1" applyBorder="1"/>
    <xf numFmtId="0" fontId="7" fillId="2" borderId="2" xfId="2" applyFont="1" applyBorder="1" applyAlignment="1">
      <alignment horizontal="center"/>
    </xf>
    <xf numFmtId="0" fontId="7" fillId="2" borderId="9" xfId="2" applyFont="1" applyBorder="1"/>
    <xf numFmtId="0" fontId="7" fillId="2" borderId="13" xfId="2" applyFont="1" applyBorder="1"/>
    <xf numFmtId="0" fontId="7" fillId="2" borderId="14" xfId="2" applyFont="1" applyBorder="1"/>
    <xf numFmtId="165" fontId="0" fillId="0" borderId="4" xfId="1" applyNumberFormat="1" applyFont="1" applyFill="1" applyBorder="1"/>
    <xf numFmtId="0" fontId="7" fillId="2" borderId="1" xfId="2" applyFont="1" applyBorder="1" applyAlignment="1">
      <alignment horizontal="center"/>
    </xf>
    <xf numFmtId="0" fontId="7" fillId="2" borderId="3" xfId="2" applyFont="1" applyBorder="1" applyAlignment="1">
      <alignment horizontal="center"/>
    </xf>
    <xf numFmtId="165" fontId="0" fillId="0" borderId="10" xfId="0" applyNumberFormat="1" applyBorder="1"/>
    <xf numFmtId="0" fontId="7" fillId="2" borderId="15" xfId="2" applyFont="1" applyBorder="1"/>
    <xf numFmtId="0" fontId="0" fillId="0" borderId="16" xfId="0" applyBorder="1"/>
    <xf numFmtId="0" fontId="7" fillId="2" borderId="9" xfId="2" applyFont="1" applyBorder="1" applyAlignment="1">
      <alignment horizontal="center"/>
    </xf>
    <xf numFmtId="14" fontId="0" fillId="0" borderId="6" xfId="0" applyNumberFormat="1" applyBorder="1"/>
    <xf numFmtId="0" fontId="0" fillId="0" borderId="5" xfId="0" applyBorder="1"/>
    <xf numFmtId="0" fontId="7" fillId="2" borderId="17" xfId="2" applyFont="1" applyBorder="1" applyAlignment="1">
      <alignment horizontal="center"/>
    </xf>
    <xf numFmtId="165" fontId="0" fillId="0" borderId="18" xfId="0" applyNumberFormat="1" applyBorder="1"/>
    <xf numFmtId="165" fontId="0" fillId="0" borderId="5" xfId="1" applyNumberFormat="1" applyFont="1" applyBorder="1"/>
    <xf numFmtId="0" fontId="7" fillId="2" borderId="1" xfId="2" applyFont="1" applyBorder="1"/>
    <xf numFmtId="0" fontId="6" fillId="0" borderId="0" xfId="0" applyFont="1" applyBorder="1"/>
    <xf numFmtId="0" fontId="7" fillId="0" borderId="10" xfId="2" applyFont="1" applyFill="1" applyBorder="1"/>
    <xf numFmtId="0" fontId="0" fillId="0" borderId="0" xfId="0" applyFill="1" applyBorder="1"/>
    <xf numFmtId="165" fontId="0" fillId="0" borderId="0" xfId="1" applyNumberFormat="1" applyFont="1" applyFill="1" applyBorder="1"/>
    <xf numFmtId="0" fontId="7" fillId="0" borderId="0" xfId="2" applyFont="1" applyFill="1" applyBorder="1" applyAlignment="1">
      <alignment horizontal="center"/>
    </xf>
    <xf numFmtId="165" fontId="0" fillId="0" borderId="0" xfId="0" applyNumberFormat="1" applyFill="1" applyBorder="1"/>
    <xf numFmtId="165" fontId="0" fillId="0" borderId="12" xfId="0" applyNumberFormat="1" applyBorder="1"/>
    <xf numFmtId="0" fontId="7" fillId="2" borderId="14" xfId="2" applyFont="1" applyBorder="1" applyAlignment="1">
      <alignment horizontal="center"/>
    </xf>
    <xf numFmtId="4" fontId="0" fillId="0" borderId="19" xfId="0" applyNumberFormat="1" applyBorder="1"/>
    <xf numFmtId="165" fontId="0" fillId="0" borderId="6" xfId="1" applyNumberFormat="1" applyFont="1" applyBorder="1"/>
    <xf numFmtId="0" fontId="1" fillId="0" borderId="0" xfId="25"/>
    <xf numFmtId="0" fontId="1" fillId="0" borderId="12" xfId="25" applyBorder="1"/>
    <xf numFmtId="0" fontId="1" fillId="0" borderId="10" xfId="25" applyBorder="1"/>
    <xf numFmtId="0" fontId="1" fillId="0" borderId="13" xfId="25" applyBorder="1"/>
    <xf numFmtId="0" fontId="1" fillId="0" borderId="12" xfId="25" applyBorder="1" applyAlignment="1">
      <alignment horizontal="center"/>
    </xf>
    <xf numFmtId="0" fontId="1" fillId="0" borderId="10" xfId="25" applyBorder="1" applyAlignment="1">
      <alignment horizontal="center"/>
    </xf>
    <xf numFmtId="0" fontId="1" fillId="0" borderId="20" xfId="25" applyBorder="1"/>
    <xf numFmtId="0" fontId="1" fillId="0" borderId="21" xfId="25" applyBorder="1"/>
    <xf numFmtId="169" fontId="1" fillId="0" borderId="0" xfId="25" applyNumberFormat="1"/>
    <xf numFmtId="169" fontId="1" fillId="0" borderId="20" xfId="25" applyNumberFormat="1" applyBorder="1" applyAlignment="1">
      <alignment vertical="center"/>
    </xf>
    <xf numFmtId="169" fontId="1" fillId="0" borderId="20" xfId="25" applyNumberFormat="1" applyBorder="1" applyAlignment="1">
      <alignment horizontal="center" vertical="center"/>
    </xf>
    <xf numFmtId="169" fontId="1" fillId="0" borderId="21" xfId="25" applyNumberFormat="1" applyBorder="1" applyAlignment="1">
      <alignment horizontal="center" vertical="center"/>
    </xf>
    <xf numFmtId="169" fontId="1" fillId="0" borderId="22" xfId="25" applyNumberFormat="1" applyBorder="1" applyAlignment="1">
      <alignment horizontal="center" vertical="center"/>
    </xf>
    <xf numFmtId="169" fontId="1" fillId="0" borderId="21" xfId="25" applyNumberFormat="1" applyBorder="1" applyAlignment="1">
      <alignment vertical="center"/>
    </xf>
    <xf numFmtId="0" fontId="1" fillId="0" borderId="9" xfId="25" applyBorder="1"/>
    <xf numFmtId="0" fontId="1" fillId="0" borderId="3" xfId="25" applyBorder="1"/>
    <xf numFmtId="0" fontId="1" fillId="0" borderId="1" xfId="25" applyBorder="1"/>
    <xf numFmtId="0" fontId="1" fillId="3" borderId="23" xfId="25" applyFill="1" applyBorder="1"/>
    <xf numFmtId="0" fontId="1" fillId="3" borderId="24" xfId="25" applyFill="1" applyBorder="1"/>
    <xf numFmtId="0" fontId="1" fillId="0" borderId="25" xfId="25" applyBorder="1"/>
    <xf numFmtId="0" fontId="1" fillId="0" borderId="11" xfId="25" applyBorder="1"/>
    <xf numFmtId="0" fontId="1" fillId="0" borderId="0" xfId="25" applyBorder="1"/>
    <xf numFmtId="2" fontId="1" fillId="0" borderId="0" xfId="25" applyNumberFormat="1"/>
    <xf numFmtId="44" fontId="1" fillId="0" borderId="20" xfId="25" applyNumberFormat="1" applyBorder="1"/>
    <xf numFmtId="44" fontId="1" fillId="0" borderId="0" xfId="25" applyNumberFormat="1" applyBorder="1"/>
    <xf numFmtId="44" fontId="1" fillId="0" borderId="0" xfId="25" applyNumberFormat="1"/>
    <xf numFmtId="0" fontId="1" fillId="0" borderId="0" xfId="25" applyFill="1" applyBorder="1"/>
    <xf numFmtId="0" fontId="1" fillId="0" borderId="2" xfId="25" applyBorder="1"/>
    <xf numFmtId="0" fontId="8" fillId="4" borderId="9" xfId="25" applyFont="1" applyFill="1" applyBorder="1" applyAlignment="1">
      <alignment vertical="center"/>
    </xf>
    <xf numFmtId="0" fontId="1" fillId="0" borderId="24" xfId="25" applyBorder="1"/>
    <xf numFmtId="0" fontId="1" fillId="5" borderId="12" xfId="25" applyFill="1" applyBorder="1" applyAlignment="1">
      <alignment horizontal="center"/>
    </xf>
    <xf numFmtId="0" fontId="1" fillId="5" borderId="11" xfId="25" applyFill="1" applyBorder="1" applyAlignment="1">
      <alignment horizontal="center"/>
    </xf>
    <xf numFmtId="0" fontId="1" fillId="0" borderId="26" xfId="25" applyBorder="1"/>
    <xf numFmtId="0" fontId="1" fillId="0" borderId="23" xfId="25" applyBorder="1"/>
    <xf numFmtId="44" fontId="1" fillId="0" borderId="11" xfId="25" applyNumberFormat="1" applyBorder="1"/>
    <xf numFmtId="44" fontId="1" fillId="0" borderId="12" xfId="25" applyNumberFormat="1" applyBorder="1"/>
    <xf numFmtId="0" fontId="1" fillId="0" borderId="22" xfId="25" applyBorder="1"/>
  </cellXfs>
  <cellStyles count="26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Good" xfId="2" builtinId="26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  <cellStyle name="Normal 2" xfId="25"/>
  </cellStyles>
  <dxfs count="1">
    <dxf>
      <font>
        <color theme="5" tint="-0.499984740745262"/>
      </font>
      <fill>
        <patternFill>
          <bgColor theme="5" tint="0.3999450666829432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0</xdr:rowOff>
    </xdr:from>
    <xdr:to>
      <xdr:col>17</xdr:col>
      <xdr:colOff>457200</xdr:colOff>
      <xdr:row>20</xdr:row>
      <xdr:rowOff>92936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858000" cy="399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abSelected="1" topLeftCell="A2" zoomScale="85" zoomScaleNormal="85" zoomScalePageLayoutView="235" workbookViewId="0">
      <pane xSplit="3" ySplit="3" topLeftCell="D5" activePane="bottomRight" state="frozen"/>
      <selection activeCell="A2" sqref="A2"/>
      <selection pane="topRight" activeCell="B2" sqref="B2"/>
      <selection pane="bottomLeft" activeCell="A5" sqref="A5"/>
      <selection pane="bottomRight" activeCell="L12" sqref="L12"/>
    </sheetView>
  </sheetViews>
  <sheetFormatPr defaultColWidth="11" defaultRowHeight="15.75" x14ac:dyDescent="0.25"/>
  <cols>
    <col min="1" max="1" width="3.5" style="12" customWidth="1"/>
    <col min="2" max="2" width="11.75" customWidth="1"/>
    <col min="3" max="3" width="18.5" customWidth="1"/>
    <col min="4" max="4" width="5.625" style="1" customWidth="1"/>
    <col min="5" max="5" width="13.125" style="3" customWidth="1"/>
    <col min="6" max="6" width="12.625" style="3" customWidth="1"/>
    <col min="7" max="7" width="20.75" style="3" hidden="1" customWidth="1"/>
    <col min="8" max="8" width="11.875" style="27" customWidth="1"/>
    <col min="9" max="9" width="8.375" style="34" customWidth="1"/>
    <col min="10" max="10" width="10.5" style="6" customWidth="1"/>
    <col min="11" max="11" width="16.75" style="3" hidden="1" customWidth="1"/>
    <col min="12" max="12" width="12.75" style="27" customWidth="1"/>
    <col min="14" max="14" width="26" style="1" customWidth="1"/>
    <col min="15" max="15" width="11" style="1"/>
  </cols>
  <sheetData>
    <row r="1" spans="1:15" s="3" customFormat="1" ht="14.25" customHeight="1" x14ac:dyDescent="0.25">
      <c r="A1" s="10"/>
      <c r="D1" s="1"/>
      <c r="H1" s="27"/>
      <c r="I1" s="34"/>
      <c r="J1" s="6"/>
      <c r="L1" s="27"/>
      <c r="N1" s="1"/>
      <c r="O1" s="1"/>
    </row>
    <row r="2" spans="1:15" s="3" customFormat="1" ht="16.5" thickBot="1" x14ac:dyDescent="0.3">
      <c r="A2" s="10"/>
      <c r="D2" s="1"/>
      <c r="H2" s="27"/>
      <c r="I2" s="34"/>
      <c r="J2" s="6"/>
      <c r="L2" s="27"/>
      <c r="N2" s="1"/>
      <c r="O2" s="1"/>
    </row>
    <row r="3" spans="1:15" s="3" customFormat="1" ht="16.5" thickBot="1" x14ac:dyDescent="0.3">
      <c r="A3" s="10" t="s">
        <v>7</v>
      </c>
      <c r="B3" s="25" t="s">
        <v>14</v>
      </c>
      <c r="C3" s="16" t="s">
        <v>13</v>
      </c>
      <c r="D3" s="16"/>
      <c r="E3" s="31" t="s">
        <v>19</v>
      </c>
      <c r="F3" s="20" t="s">
        <v>18</v>
      </c>
      <c r="G3" s="15" t="s">
        <v>17</v>
      </c>
      <c r="H3" s="28" t="s">
        <v>0</v>
      </c>
      <c r="I3" s="36"/>
      <c r="J3" s="39" t="s">
        <v>2</v>
      </c>
      <c r="K3" s="15" t="s">
        <v>20</v>
      </c>
      <c r="L3" s="21" t="s">
        <v>8</v>
      </c>
      <c r="N3" s="23" t="s">
        <v>1</v>
      </c>
      <c r="O3" s="18" t="s">
        <v>4</v>
      </c>
    </row>
    <row r="4" spans="1:15" s="7" customFormat="1" ht="16.5" thickBot="1" x14ac:dyDescent="0.3">
      <c r="A4" s="11"/>
      <c r="B4" s="3"/>
      <c r="C4" s="7" t="s">
        <v>3</v>
      </c>
      <c r="D4" s="17" t="s">
        <v>6</v>
      </c>
      <c r="E4" s="33"/>
      <c r="F4" s="22">
        <f>SUM(F6:F2000)</f>
        <v>709.2299999999999</v>
      </c>
      <c r="G4" s="14">
        <f>SUM(G6:G2000)</f>
        <v>400</v>
      </c>
      <c r="H4" s="29">
        <f>SUM(H6:H2000)</f>
        <v>43.92</v>
      </c>
      <c r="I4" s="37"/>
      <c r="J4" s="40">
        <f>SUM(F4:H4)</f>
        <v>1153.1500000000001</v>
      </c>
      <c r="K4" s="14"/>
      <c r="L4" s="38">
        <f>SUM(L6:L2000)</f>
        <v>148.93829999999997</v>
      </c>
      <c r="N4" s="24"/>
      <c r="O4" s="14">
        <f>SUM(O6:O2000)</f>
        <v>0</v>
      </c>
    </row>
    <row r="5" spans="1:15" x14ac:dyDescent="0.25">
      <c r="A5" s="12">
        <v>0</v>
      </c>
      <c r="C5" t="s">
        <v>15</v>
      </c>
      <c r="F5" s="5"/>
      <c r="G5" s="5"/>
      <c r="H5" s="30"/>
      <c r="I5" s="35"/>
      <c r="J5" s="41"/>
      <c r="K5" s="5"/>
      <c r="L5" s="30"/>
      <c r="N5" s="1" t="s">
        <v>5</v>
      </c>
      <c r="O5" s="19">
        <v>65</v>
      </c>
    </row>
    <row r="6" spans="1:15" x14ac:dyDescent="0.25">
      <c r="A6" s="12">
        <f>IF(C5=0,A5,A5+1)</f>
        <v>1</v>
      </c>
      <c r="B6" s="26">
        <v>42552</v>
      </c>
      <c r="C6" s="6" t="s">
        <v>12</v>
      </c>
      <c r="F6" s="5">
        <v>3.43</v>
      </c>
      <c r="G6" s="5">
        <v>0</v>
      </c>
      <c r="H6" s="30">
        <v>0.72</v>
      </c>
      <c r="I6" s="35"/>
      <c r="J6" s="41">
        <f>SUM(E6:H6)</f>
        <v>4.1500000000000004</v>
      </c>
      <c r="K6" s="5">
        <f>G6/1.21</f>
        <v>0</v>
      </c>
      <c r="L6" s="30">
        <f>SUM(E6:F6)*0.21</f>
        <v>0.72030000000000005</v>
      </c>
    </row>
    <row r="7" spans="1:15" x14ac:dyDescent="0.25">
      <c r="A7" s="12">
        <f>IF(C6=0,A6,A6+1)</f>
        <v>2</v>
      </c>
      <c r="B7" s="6"/>
      <c r="C7" s="6"/>
      <c r="F7" s="5">
        <v>0</v>
      </c>
      <c r="G7" s="5">
        <v>0</v>
      </c>
      <c r="H7" s="30">
        <v>0</v>
      </c>
      <c r="I7" s="35"/>
      <c r="J7" s="41">
        <f t="shared" ref="J7:J23" si="0">SUM(F7:H7)</f>
        <v>0</v>
      </c>
      <c r="K7" s="5">
        <f t="shared" ref="K7:K40" si="1">G7/1.21</f>
        <v>0</v>
      </c>
      <c r="L7" s="30">
        <f>F7*0.21</f>
        <v>0</v>
      </c>
    </row>
    <row r="8" spans="1:15" x14ac:dyDescent="0.25">
      <c r="A8" s="12">
        <f>IF(C7=0,A7,A7+1)</f>
        <v>2</v>
      </c>
      <c r="B8" s="6"/>
      <c r="C8" s="6" t="s">
        <v>16</v>
      </c>
      <c r="F8" s="5">
        <v>0</v>
      </c>
      <c r="G8" s="5">
        <v>400</v>
      </c>
      <c r="H8" s="30">
        <v>0</v>
      </c>
      <c r="I8" s="35"/>
      <c r="J8" s="41">
        <f t="shared" si="0"/>
        <v>400</v>
      </c>
      <c r="K8" s="5">
        <f t="shared" si="1"/>
        <v>330.57851239669424</v>
      </c>
      <c r="L8" s="30">
        <f>F8*0.21</f>
        <v>0</v>
      </c>
    </row>
    <row r="9" spans="1:15" x14ac:dyDescent="0.25">
      <c r="A9" s="12">
        <f>IF(C8=0,A8,A8+1)</f>
        <v>3</v>
      </c>
      <c r="B9" s="6"/>
      <c r="C9" s="6"/>
      <c r="F9" s="5">
        <v>0</v>
      </c>
      <c r="G9" s="5">
        <v>0</v>
      </c>
      <c r="H9" s="30">
        <v>0</v>
      </c>
      <c r="I9" s="35"/>
      <c r="J9" s="41">
        <f t="shared" si="0"/>
        <v>0</v>
      </c>
      <c r="K9" s="5">
        <f t="shared" si="1"/>
        <v>0</v>
      </c>
      <c r="L9" s="30">
        <f>F9*0.21</f>
        <v>0</v>
      </c>
    </row>
    <row r="10" spans="1:15" x14ac:dyDescent="0.25">
      <c r="A10" s="12">
        <f>IF(C9=0,A9,A9+1)</f>
        <v>3</v>
      </c>
      <c r="B10" s="6"/>
      <c r="C10" s="6"/>
      <c r="F10" s="5">
        <v>0</v>
      </c>
      <c r="G10" s="5">
        <v>0</v>
      </c>
      <c r="H10" s="30">
        <v>0</v>
      </c>
      <c r="I10" s="35"/>
      <c r="J10" s="41">
        <f t="shared" si="0"/>
        <v>0</v>
      </c>
      <c r="K10" s="5">
        <f t="shared" si="1"/>
        <v>0</v>
      </c>
      <c r="L10" s="30">
        <f>F10*0.21</f>
        <v>0</v>
      </c>
    </row>
    <row r="11" spans="1:15" x14ac:dyDescent="0.25">
      <c r="A11" s="12">
        <f>IF(C10=0,A10,A10+1)</f>
        <v>3</v>
      </c>
      <c r="B11" s="6"/>
      <c r="C11" s="6"/>
      <c r="F11" s="5">
        <v>0</v>
      </c>
      <c r="G11" s="5">
        <v>0</v>
      </c>
      <c r="H11" s="30">
        <v>0</v>
      </c>
      <c r="I11" s="35"/>
      <c r="J11" s="41">
        <f t="shared" si="0"/>
        <v>0</v>
      </c>
      <c r="K11" s="5">
        <f t="shared" si="1"/>
        <v>0</v>
      </c>
      <c r="L11" s="30">
        <f>F11*0.21</f>
        <v>0</v>
      </c>
    </row>
    <row r="12" spans="1:15" x14ac:dyDescent="0.25">
      <c r="A12" s="12">
        <f>IF(C11=0,A11,A11+1)</f>
        <v>3</v>
      </c>
      <c r="B12" s="6"/>
      <c r="C12" s="6"/>
      <c r="F12" s="5">
        <v>0</v>
      </c>
      <c r="G12" s="5">
        <v>0</v>
      </c>
      <c r="H12" s="30">
        <v>0</v>
      </c>
      <c r="I12" s="35"/>
      <c r="J12" s="41">
        <f t="shared" si="0"/>
        <v>0</v>
      </c>
      <c r="K12" s="5">
        <f t="shared" si="1"/>
        <v>0</v>
      </c>
      <c r="L12" s="30">
        <f>F12*0.21</f>
        <v>0</v>
      </c>
    </row>
    <row r="13" spans="1:15" x14ac:dyDescent="0.25">
      <c r="A13" s="12">
        <f>IF(C12=0,A12,A12+1)</f>
        <v>3</v>
      </c>
      <c r="B13" s="6"/>
      <c r="C13" s="6"/>
      <c r="F13" s="5">
        <v>0</v>
      </c>
      <c r="G13" s="5">
        <v>0</v>
      </c>
      <c r="H13" s="30">
        <v>0</v>
      </c>
      <c r="I13" s="35"/>
      <c r="J13" s="41">
        <f t="shared" si="0"/>
        <v>0</v>
      </c>
      <c r="K13" s="5">
        <f t="shared" si="1"/>
        <v>0</v>
      </c>
      <c r="L13" s="30">
        <f>F13*0.21</f>
        <v>0</v>
      </c>
    </row>
    <row r="14" spans="1:15" x14ac:dyDescent="0.25">
      <c r="A14" s="12">
        <f>IF(C13=0,A13,A13+1)</f>
        <v>3</v>
      </c>
      <c r="B14" s="6"/>
      <c r="C14" s="6"/>
      <c r="F14" s="5">
        <v>0</v>
      </c>
      <c r="G14" s="5">
        <v>0</v>
      </c>
      <c r="H14" s="30">
        <v>0</v>
      </c>
      <c r="I14" s="35"/>
      <c r="J14" s="41">
        <f t="shared" si="0"/>
        <v>0</v>
      </c>
      <c r="K14" s="5">
        <f t="shared" si="1"/>
        <v>0</v>
      </c>
      <c r="L14" s="30">
        <f>F14*0.21</f>
        <v>0</v>
      </c>
    </row>
    <row r="15" spans="1:15" x14ac:dyDescent="0.25">
      <c r="A15" s="12">
        <f>IF(C14=0,A14,A14+1)</f>
        <v>3</v>
      </c>
      <c r="B15" s="6"/>
      <c r="C15" s="6" t="s">
        <v>9</v>
      </c>
      <c r="F15" s="5">
        <v>0</v>
      </c>
      <c r="G15" s="5">
        <v>0</v>
      </c>
      <c r="H15" s="30">
        <v>0</v>
      </c>
      <c r="I15" s="35"/>
      <c r="J15" s="41">
        <f t="shared" si="0"/>
        <v>0</v>
      </c>
      <c r="K15" s="5">
        <f t="shared" si="1"/>
        <v>0</v>
      </c>
      <c r="L15" s="30">
        <f>F15*0.21</f>
        <v>0</v>
      </c>
    </row>
    <row r="16" spans="1:15" x14ac:dyDescent="0.25">
      <c r="A16" s="12">
        <f>IF(C15=0,A15,A15+1)</f>
        <v>4</v>
      </c>
      <c r="B16" s="6"/>
      <c r="C16" s="6"/>
      <c r="F16" s="5">
        <v>0</v>
      </c>
      <c r="G16" s="5">
        <v>0</v>
      </c>
      <c r="H16" s="30">
        <v>0</v>
      </c>
      <c r="I16" s="35"/>
      <c r="J16" s="41">
        <f t="shared" si="0"/>
        <v>0</v>
      </c>
      <c r="K16" s="5">
        <f t="shared" si="1"/>
        <v>0</v>
      </c>
      <c r="L16" s="30">
        <f>F16*0.21</f>
        <v>0</v>
      </c>
    </row>
    <row r="17" spans="1:12" x14ac:dyDescent="0.25">
      <c r="A17" s="12">
        <f>IF(C16=0,A16,A16+1)</f>
        <v>4</v>
      </c>
      <c r="B17" s="6"/>
      <c r="C17" s="6"/>
      <c r="F17" s="5">
        <v>0</v>
      </c>
      <c r="G17" s="5">
        <v>0</v>
      </c>
      <c r="H17" s="30">
        <v>0</v>
      </c>
      <c r="I17" s="35"/>
      <c r="J17" s="41">
        <f t="shared" si="0"/>
        <v>0</v>
      </c>
      <c r="K17" s="5">
        <f t="shared" si="1"/>
        <v>0</v>
      </c>
      <c r="L17" s="30">
        <f>F17*0.21</f>
        <v>0</v>
      </c>
    </row>
    <row r="18" spans="1:12" x14ac:dyDescent="0.25">
      <c r="A18" s="12">
        <f>IF(C17=0,A17,A17+1)</f>
        <v>4</v>
      </c>
      <c r="B18" s="6"/>
      <c r="C18" s="6"/>
      <c r="F18" s="5">
        <v>0</v>
      </c>
      <c r="G18" s="5">
        <v>0</v>
      </c>
      <c r="H18" s="30">
        <v>0</v>
      </c>
      <c r="I18" s="35"/>
      <c r="J18" s="41">
        <f t="shared" si="0"/>
        <v>0</v>
      </c>
      <c r="K18" s="5">
        <f t="shared" si="1"/>
        <v>0</v>
      </c>
      <c r="L18" s="30">
        <f>F18*0.21</f>
        <v>0</v>
      </c>
    </row>
    <row r="19" spans="1:12" x14ac:dyDescent="0.25">
      <c r="A19" s="12">
        <f>IF(C18=0,A18,A18+1)</f>
        <v>4</v>
      </c>
      <c r="B19" s="6"/>
      <c r="C19" s="6"/>
      <c r="F19" s="5">
        <v>0</v>
      </c>
      <c r="G19" s="5">
        <v>0</v>
      </c>
      <c r="H19" s="30">
        <v>0</v>
      </c>
      <c r="I19" s="35"/>
      <c r="J19" s="41">
        <f t="shared" si="0"/>
        <v>0</v>
      </c>
      <c r="K19" s="5">
        <f t="shared" si="1"/>
        <v>0</v>
      </c>
      <c r="L19" s="30">
        <f>F19*0.21</f>
        <v>0</v>
      </c>
    </row>
    <row r="20" spans="1:12" x14ac:dyDescent="0.25">
      <c r="A20" s="12">
        <f>IF(C19=0,A19,A19+1)</f>
        <v>4</v>
      </c>
      <c r="B20" s="8"/>
      <c r="C20" s="8"/>
      <c r="D20" s="2"/>
      <c r="E20" s="32"/>
      <c r="F20" s="5">
        <v>0</v>
      </c>
      <c r="G20" s="5">
        <v>0</v>
      </c>
      <c r="H20" s="30">
        <v>0</v>
      </c>
      <c r="I20" s="35"/>
      <c r="J20" s="41">
        <f t="shared" si="0"/>
        <v>0</v>
      </c>
      <c r="K20" s="5">
        <f t="shared" si="1"/>
        <v>0</v>
      </c>
      <c r="L20" s="30">
        <f>F20*0.21</f>
        <v>0</v>
      </c>
    </row>
    <row r="21" spans="1:12" x14ac:dyDescent="0.25">
      <c r="A21" s="12">
        <f>IF(C20=0,A20,A20+1)</f>
        <v>4</v>
      </c>
      <c r="B21" s="6"/>
      <c r="C21" s="6"/>
      <c r="F21" s="5">
        <v>0</v>
      </c>
      <c r="G21" s="5">
        <v>0</v>
      </c>
      <c r="H21" s="30">
        <v>0</v>
      </c>
      <c r="I21" s="35"/>
      <c r="J21" s="41">
        <f t="shared" si="0"/>
        <v>0</v>
      </c>
      <c r="K21" s="5">
        <f t="shared" si="1"/>
        <v>0</v>
      </c>
      <c r="L21" s="30">
        <f>F21*0.21</f>
        <v>0</v>
      </c>
    </row>
    <row r="22" spans="1:12" x14ac:dyDescent="0.25">
      <c r="A22" s="12">
        <f>IF(C22=0,A21,A21+1)</f>
        <v>5</v>
      </c>
      <c r="B22" s="6"/>
      <c r="C22" s="6" t="s">
        <v>10</v>
      </c>
      <c r="F22" s="5">
        <v>555.79999999999995</v>
      </c>
      <c r="G22" s="5">
        <v>0</v>
      </c>
      <c r="H22" s="30">
        <v>11.7</v>
      </c>
      <c r="I22" s="35"/>
      <c r="J22" s="41">
        <f t="shared" si="0"/>
        <v>567.5</v>
      </c>
      <c r="K22" s="5">
        <f t="shared" si="1"/>
        <v>0</v>
      </c>
      <c r="L22" s="30">
        <f>F22*0.21</f>
        <v>116.71799999999999</v>
      </c>
    </row>
    <row r="23" spans="1:12" x14ac:dyDescent="0.25">
      <c r="A23" s="12">
        <f>IF(C23=0,A22,A22+1)</f>
        <v>6</v>
      </c>
      <c r="B23" s="6"/>
      <c r="C23" s="6" t="s">
        <v>11</v>
      </c>
      <c r="F23" s="4">
        <v>150</v>
      </c>
      <c r="G23" s="5">
        <v>0</v>
      </c>
      <c r="H23" s="27">
        <v>31.5</v>
      </c>
      <c r="J23" s="41">
        <f t="shared" si="0"/>
        <v>181.5</v>
      </c>
      <c r="K23" s="5">
        <f t="shared" si="1"/>
        <v>0</v>
      </c>
      <c r="L23" s="30">
        <f>F23*0.21</f>
        <v>31.5</v>
      </c>
    </row>
    <row r="24" spans="1:12" x14ac:dyDescent="0.25">
      <c r="A24" s="13">
        <f>IF(C24=0,A23,A23+1)</f>
        <v>6</v>
      </c>
      <c r="F24" s="4">
        <v>0</v>
      </c>
      <c r="G24" s="5">
        <v>0</v>
      </c>
      <c r="H24" s="30">
        <v>0</v>
      </c>
      <c r="I24" s="35"/>
      <c r="J24" s="41">
        <v>0</v>
      </c>
      <c r="K24" s="5">
        <f t="shared" si="1"/>
        <v>0</v>
      </c>
      <c r="L24" s="30">
        <f>F24*0.21</f>
        <v>0</v>
      </c>
    </row>
    <row r="25" spans="1:12" x14ac:dyDescent="0.25">
      <c r="A25" s="12">
        <f>IF(C25=0,A24,A24+1)</f>
        <v>6</v>
      </c>
      <c r="B25" s="6"/>
      <c r="C25" s="6"/>
      <c r="F25" s="4">
        <v>0</v>
      </c>
      <c r="G25" s="5">
        <v>0</v>
      </c>
      <c r="H25" s="30">
        <v>0</v>
      </c>
      <c r="I25" s="35"/>
      <c r="J25" s="41">
        <v>0</v>
      </c>
      <c r="K25" s="5">
        <f t="shared" si="1"/>
        <v>0</v>
      </c>
      <c r="L25" s="30">
        <f>F25*0.21</f>
        <v>0</v>
      </c>
    </row>
    <row r="26" spans="1:12" x14ac:dyDescent="0.25">
      <c r="A26" s="12">
        <f>IF(C26=0,A25,A25+1)</f>
        <v>6</v>
      </c>
      <c r="B26" s="6"/>
      <c r="C26" s="6"/>
      <c r="F26" s="4">
        <v>0</v>
      </c>
      <c r="G26" s="5">
        <v>0</v>
      </c>
      <c r="H26" s="30">
        <v>0</v>
      </c>
      <c r="I26" s="35"/>
      <c r="J26" s="41">
        <v>0</v>
      </c>
      <c r="K26" s="5">
        <f t="shared" si="1"/>
        <v>0</v>
      </c>
      <c r="L26" s="30">
        <f>F26*0.21</f>
        <v>0</v>
      </c>
    </row>
    <row r="27" spans="1:12" x14ac:dyDescent="0.25">
      <c r="A27" s="12">
        <f>IF(C27=0,A26,A26+1)</f>
        <v>6</v>
      </c>
      <c r="B27" s="6"/>
      <c r="C27" s="6"/>
      <c r="F27" s="4">
        <v>0</v>
      </c>
      <c r="G27" s="5">
        <v>0</v>
      </c>
      <c r="H27" s="30">
        <v>0</v>
      </c>
      <c r="I27" s="35"/>
      <c r="J27" s="41">
        <v>0</v>
      </c>
      <c r="K27" s="5">
        <f t="shared" si="1"/>
        <v>0</v>
      </c>
      <c r="L27" s="30">
        <f>F27*0.21</f>
        <v>0</v>
      </c>
    </row>
    <row r="28" spans="1:12" x14ac:dyDescent="0.25">
      <c r="A28" s="12">
        <f>IF(C28=0,A27,A27+1)</f>
        <v>6</v>
      </c>
      <c r="B28" s="6"/>
      <c r="C28" s="6"/>
      <c r="F28" s="4">
        <v>0</v>
      </c>
      <c r="G28" s="5">
        <v>0</v>
      </c>
      <c r="H28" s="30">
        <v>0</v>
      </c>
      <c r="I28" s="35"/>
      <c r="J28" s="41">
        <v>0</v>
      </c>
      <c r="K28" s="5">
        <f t="shared" si="1"/>
        <v>0</v>
      </c>
      <c r="L28" s="30">
        <f>F28*0.21</f>
        <v>0</v>
      </c>
    </row>
    <row r="29" spans="1:12" x14ac:dyDescent="0.25">
      <c r="A29" s="12">
        <f>IF(C29=0,A28,A28+1)</f>
        <v>6</v>
      </c>
      <c r="B29" s="6"/>
      <c r="C29" s="6"/>
      <c r="F29" s="4">
        <v>0</v>
      </c>
      <c r="G29" s="5">
        <v>0</v>
      </c>
      <c r="H29" s="30">
        <v>0</v>
      </c>
      <c r="I29" s="35"/>
      <c r="J29" s="41">
        <v>0</v>
      </c>
      <c r="K29" s="5">
        <f t="shared" si="1"/>
        <v>0</v>
      </c>
      <c r="L29" s="30">
        <f>F29*0.21</f>
        <v>0</v>
      </c>
    </row>
    <row r="30" spans="1:12" x14ac:dyDescent="0.25">
      <c r="A30" s="12">
        <f>IF(C30=0,A29,A29+1)</f>
        <v>6</v>
      </c>
      <c r="B30" s="6"/>
      <c r="C30" s="6"/>
      <c r="F30" s="4">
        <v>0</v>
      </c>
      <c r="G30" s="5">
        <v>0</v>
      </c>
      <c r="H30" s="30">
        <v>0</v>
      </c>
      <c r="I30" s="35"/>
      <c r="J30" s="41">
        <v>0</v>
      </c>
      <c r="K30" s="5">
        <f t="shared" si="1"/>
        <v>0</v>
      </c>
      <c r="L30" s="30">
        <f>F30*0.21</f>
        <v>0</v>
      </c>
    </row>
    <row r="31" spans="1:12" x14ac:dyDescent="0.25">
      <c r="B31" s="6"/>
      <c r="C31" s="6"/>
      <c r="F31" s="4">
        <v>0</v>
      </c>
      <c r="G31" s="5">
        <v>0</v>
      </c>
      <c r="H31" s="30">
        <v>0</v>
      </c>
      <c r="I31" s="35"/>
      <c r="J31" s="41">
        <v>0</v>
      </c>
      <c r="K31" s="5">
        <f t="shared" si="1"/>
        <v>0</v>
      </c>
      <c r="L31" s="30">
        <f>F31*0.21</f>
        <v>0</v>
      </c>
    </row>
    <row r="32" spans="1:12" x14ac:dyDescent="0.25">
      <c r="B32" s="6"/>
      <c r="C32" s="6"/>
      <c r="F32" s="4">
        <v>0</v>
      </c>
      <c r="G32" s="5">
        <v>0</v>
      </c>
      <c r="H32" s="30">
        <v>0</v>
      </c>
      <c r="I32" s="35"/>
      <c r="J32" s="41">
        <v>0</v>
      </c>
      <c r="K32" s="5">
        <f t="shared" si="1"/>
        <v>0</v>
      </c>
      <c r="L32" s="30">
        <f>F32*0.21</f>
        <v>0</v>
      </c>
    </row>
    <row r="33" spans="2:12" x14ac:dyDescent="0.25">
      <c r="B33" s="6"/>
      <c r="C33" s="6"/>
      <c r="F33" s="4">
        <v>0</v>
      </c>
      <c r="G33" s="5">
        <v>0</v>
      </c>
      <c r="H33" s="30">
        <v>0</v>
      </c>
      <c r="I33" s="35"/>
      <c r="J33" s="41">
        <v>0</v>
      </c>
      <c r="K33" s="5">
        <f t="shared" si="1"/>
        <v>0</v>
      </c>
      <c r="L33" s="30">
        <f>F33*0.21</f>
        <v>0</v>
      </c>
    </row>
    <row r="34" spans="2:12" x14ac:dyDescent="0.25">
      <c r="B34" s="6"/>
      <c r="C34" s="6"/>
      <c r="F34" s="4">
        <v>0</v>
      </c>
      <c r="G34" s="5">
        <v>0</v>
      </c>
      <c r="H34" s="30">
        <v>0</v>
      </c>
      <c r="I34" s="35"/>
      <c r="J34" s="41">
        <v>0</v>
      </c>
      <c r="K34" s="5">
        <f t="shared" si="1"/>
        <v>0</v>
      </c>
      <c r="L34" s="30">
        <f>F34*0.21</f>
        <v>0</v>
      </c>
    </row>
    <row r="35" spans="2:12" x14ac:dyDescent="0.25">
      <c r="B35" s="6"/>
      <c r="C35" s="6"/>
      <c r="F35" s="4">
        <v>0</v>
      </c>
      <c r="G35" s="5">
        <v>0</v>
      </c>
      <c r="H35" s="30">
        <v>0</v>
      </c>
      <c r="I35" s="35"/>
      <c r="J35" s="41">
        <v>0</v>
      </c>
      <c r="K35" s="5">
        <f t="shared" si="1"/>
        <v>0</v>
      </c>
      <c r="L35" s="30">
        <f>F35*0.21</f>
        <v>0</v>
      </c>
    </row>
    <row r="36" spans="2:12" x14ac:dyDescent="0.25">
      <c r="B36" s="6"/>
      <c r="C36" s="6"/>
      <c r="F36" s="4">
        <v>0</v>
      </c>
      <c r="G36" s="5">
        <v>0</v>
      </c>
      <c r="H36" s="30">
        <v>0</v>
      </c>
      <c r="I36" s="35"/>
      <c r="J36" s="41">
        <v>0</v>
      </c>
      <c r="K36" s="5">
        <f t="shared" si="1"/>
        <v>0</v>
      </c>
      <c r="L36" s="30">
        <f>F36*0.21</f>
        <v>0</v>
      </c>
    </row>
    <row r="37" spans="2:12" x14ac:dyDescent="0.25">
      <c r="B37" s="6"/>
      <c r="C37" s="6"/>
      <c r="F37" s="4">
        <v>0</v>
      </c>
      <c r="G37" s="5">
        <v>0</v>
      </c>
      <c r="H37" s="30">
        <v>0</v>
      </c>
      <c r="I37" s="35"/>
      <c r="J37" s="41">
        <v>0</v>
      </c>
      <c r="K37" s="5">
        <f t="shared" si="1"/>
        <v>0</v>
      </c>
      <c r="L37" s="30">
        <f>F37*0.21</f>
        <v>0</v>
      </c>
    </row>
    <row r="38" spans="2:12" x14ac:dyDescent="0.25">
      <c r="B38" s="6"/>
      <c r="C38" s="6"/>
      <c r="F38" s="4">
        <v>0</v>
      </c>
      <c r="G38" s="5">
        <v>0</v>
      </c>
      <c r="H38" s="30">
        <v>0</v>
      </c>
      <c r="I38" s="35"/>
      <c r="J38" s="41">
        <v>0</v>
      </c>
      <c r="K38" s="5">
        <f t="shared" si="1"/>
        <v>0</v>
      </c>
      <c r="L38" s="30">
        <f>F38*0.21</f>
        <v>0</v>
      </c>
    </row>
    <row r="39" spans="2:12" x14ac:dyDescent="0.25">
      <c r="B39" s="6"/>
      <c r="C39" s="6"/>
      <c r="F39" s="4">
        <v>0</v>
      </c>
      <c r="G39" s="5">
        <v>0</v>
      </c>
      <c r="H39" s="30">
        <v>0</v>
      </c>
      <c r="I39" s="35"/>
      <c r="J39" s="41">
        <v>0</v>
      </c>
      <c r="K39" s="5">
        <f t="shared" si="1"/>
        <v>0</v>
      </c>
      <c r="L39" s="30">
        <f>F39*0.21</f>
        <v>0</v>
      </c>
    </row>
    <row r="40" spans="2:12" x14ac:dyDescent="0.25">
      <c r="B40" s="6"/>
      <c r="C40" s="6"/>
      <c r="F40" s="4">
        <v>0</v>
      </c>
      <c r="G40" s="5">
        <v>0</v>
      </c>
      <c r="H40" s="30">
        <v>0</v>
      </c>
      <c r="I40" s="35"/>
      <c r="J40" s="41">
        <v>0</v>
      </c>
      <c r="K40" s="5">
        <f t="shared" si="1"/>
        <v>0</v>
      </c>
      <c r="L40" s="30">
        <f>F40*0.21</f>
        <v>0</v>
      </c>
    </row>
    <row r="41" spans="2:12" x14ac:dyDescent="0.25">
      <c r="B41" s="6"/>
      <c r="C41" s="6"/>
    </row>
    <row r="42" spans="2:12" x14ac:dyDescent="0.25">
      <c r="B42" s="6"/>
      <c r="C42" s="6"/>
    </row>
    <row r="43" spans="2:12" x14ac:dyDescent="0.25">
      <c r="B43" s="6"/>
      <c r="C43" s="6"/>
    </row>
    <row r="44" spans="2:12" x14ac:dyDescent="0.25">
      <c r="B44" s="6"/>
      <c r="C44" s="6"/>
    </row>
    <row r="45" spans="2:12" x14ac:dyDescent="0.25">
      <c r="B45" s="6"/>
      <c r="C45" s="6"/>
    </row>
    <row r="46" spans="2:12" x14ac:dyDescent="0.25">
      <c r="B46" s="6"/>
      <c r="C46" s="6"/>
    </row>
    <row r="47" spans="2:12" x14ac:dyDescent="0.25">
      <c r="B47" s="6"/>
      <c r="C47" s="6"/>
    </row>
    <row r="48" spans="2:12" x14ac:dyDescent="0.25">
      <c r="B48" s="6"/>
      <c r="C48" s="6"/>
    </row>
    <row r="49" spans="2:3" x14ac:dyDescent="0.25">
      <c r="B49" s="6"/>
      <c r="C49" s="6"/>
    </row>
    <row r="50" spans="2:3" x14ac:dyDescent="0.25">
      <c r="B50" s="6"/>
      <c r="C50" s="6"/>
    </row>
    <row r="51" spans="2:3" x14ac:dyDescent="0.25">
      <c r="B51" s="6"/>
      <c r="C51" s="6"/>
    </row>
    <row r="52" spans="2:3" x14ac:dyDescent="0.25">
      <c r="B52" s="6"/>
      <c r="C52" s="6"/>
    </row>
    <row r="53" spans="2:3" x14ac:dyDescent="0.25">
      <c r="B53" s="6"/>
      <c r="C53" s="6"/>
    </row>
    <row r="54" spans="2:3" x14ac:dyDescent="0.25">
      <c r="B54" s="6"/>
      <c r="C54" s="6"/>
    </row>
    <row r="55" spans="2:3" x14ac:dyDescent="0.25">
      <c r="B55" s="6"/>
      <c r="C55" s="6"/>
    </row>
    <row r="56" spans="2:3" x14ac:dyDescent="0.25">
      <c r="B56" s="6"/>
      <c r="C56" s="6"/>
    </row>
    <row r="57" spans="2:3" x14ac:dyDescent="0.25">
      <c r="B57" s="6"/>
      <c r="C57" s="6"/>
    </row>
    <row r="58" spans="2:3" x14ac:dyDescent="0.25">
      <c r="B58" s="6"/>
      <c r="C58" s="6"/>
    </row>
    <row r="59" spans="2:3" x14ac:dyDescent="0.25">
      <c r="B59" s="6"/>
      <c r="C59" s="6"/>
    </row>
    <row r="60" spans="2:3" x14ac:dyDescent="0.25">
      <c r="B60" s="6"/>
      <c r="C60" s="6"/>
    </row>
    <row r="61" spans="2:3" x14ac:dyDescent="0.25">
      <c r="B61" s="6"/>
      <c r="C61" s="6"/>
    </row>
    <row r="62" spans="2:3" x14ac:dyDescent="0.25">
      <c r="B62" s="6"/>
      <c r="C62" s="6"/>
    </row>
    <row r="63" spans="2:3" x14ac:dyDescent="0.25">
      <c r="B63" s="6"/>
      <c r="C63" s="6"/>
    </row>
    <row r="64" spans="2:3" x14ac:dyDescent="0.25">
      <c r="B64" s="6"/>
      <c r="C64" s="6"/>
    </row>
    <row r="65" spans="2:3" x14ac:dyDescent="0.25">
      <c r="B65" s="6"/>
      <c r="C65" s="6"/>
    </row>
    <row r="66" spans="2:3" x14ac:dyDescent="0.25">
      <c r="B66" s="6"/>
      <c r="C66" s="6"/>
    </row>
    <row r="67" spans="2:3" x14ac:dyDescent="0.25">
      <c r="B67" s="6"/>
      <c r="C67" s="6"/>
    </row>
    <row r="68" spans="2:3" x14ac:dyDescent="0.25">
      <c r="B68" s="6"/>
      <c r="C68" s="6"/>
    </row>
    <row r="69" spans="2:3" x14ac:dyDescent="0.25">
      <c r="B69" s="6"/>
      <c r="C69" s="6"/>
    </row>
    <row r="70" spans="2:3" x14ac:dyDescent="0.25">
      <c r="B70" s="6"/>
      <c r="C70" s="6"/>
    </row>
    <row r="71" spans="2:3" x14ac:dyDescent="0.25">
      <c r="B71" s="6"/>
      <c r="C71" s="6"/>
    </row>
    <row r="72" spans="2:3" x14ac:dyDescent="0.25">
      <c r="B72" s="6"/>
      <c r="C72" s="6"/>
    </row>
    <row r="73" spans="2:3" x14ac:dyDescent="0.25">
      <c r="B73" s="6"/>
      <c r="C73" s="6"/>
    </row>
    <row r="74" spans="2:3" x14ac:dyDescent="0.25">
      <c r="B74" s="6"/>
      <c r="C74" s="6"/>
    </row>
    <row r="75" spans="2:3" x14ac:dyDescent="0.25">
      <c r="B75" s="6"/>
      <c r="C75" s="6"/>
    </row>
    <row r="76" spans="2:3" x14ac:dyDescent="0.25">
      <c r="B76" s="6"/>
      <c r="C76" s="6"/>
    </row>
    <row r="77" spans="2:3" x14ac:dyDescent="0.25">
      <c r="B77" s="6"/>
      <c r="C77" s="6"/>
    </row>
    <row r="78" spans="2:3" x14ac:dyDescent="0.25">
      <c r="B78" s="6"/>
      <c r="C78" s="6"/>
    </row>
    <row r="79" spans="2:3" x14ac:dyDescent="0.25">
      <c r="B79" s="6"/>
      <c r="C79" s="6"/>
    </row>
    <row r="80" spans="2:3" x14ac:dyDescent="0.25">
      <c r="B80" s="6"/>
      <c r="C80" s="6"/>
    </row>
    <row r="81" spans="2:3" x14ac:dyDescent="0.25">
      <c r="B81" s="6"/>
      <c r="C81" s="6"/>
    </row>
    <row r="82" spans="2:3" x14ac:dyDescent="0.25">
      <c r="B82" s="6"/>
      <c r="C82" s="6"/>
    </row>
    <row r="83" spans="2:3" x14ac:dyDescent="0.25">
      <c r="B83" s="6"/>
      <c r="C83" s="6"/>
    </row>
    <row r="84" spans="2:3" x14ac:dyDescent="0.25">
      <c r="B84" s="6"/>
      <c r="C84" s="6"/>
    </row>
    <row r="85" spans="2:3" x14ac:dyDescent="0.25">
      <c r="B85" s="6"/>
      <c r="C85" s="6"/>
    </row>
    <row r="86" spans="2:3" x14ac:dyDescent="0.25">
      <c r="B86" s="6"/>
      <c r="C86" s="6"/>
    </row>
    <row r="87" spans="2:3" x14ac:dyDescent="0.25">
      <c r="B87" s="6"/>
      <c r="C87" s="6"/>
    </row>
    <row r="88" spans="2:3" x14ac:dyDescent="0.25">
      <c r="B88" s="6"/>
      <c r="C88" s="6"/>
    </row>
    <row r="89" spans="2:3" x14ac:dyDescent="0.25">
      <c r="B89" s="6"/>
      <c r="C89" s="6"/>
    </row>
    <row r="90" spans="2:3" x14ac:dyDescent="0.25">
      <c r="B90" s="6"/>
      <c r="C90" s="6"/>
    </row>
    <row r="91" spans="2:3" x14ac:dyDescent="0.25">
      <c r="B91" s="6"/>
      <c r="C91" s="6"/>
    </row>
    <row r="92" spans="2:3" x14ac:dyDescent="0.25">
      <c r="B92" s="6"/>
      <c r="C92" s="6"/>
    </row>
    <row r="93" spans="2:3" x14ac:dyDescent="0.25">
      <c r="B93" s="6"/>
      <c r="C93" s="6"/>
    </row>
    <row r="94" spans="2:3" x14ac:dyDescent="0.25">
      <c r="B94" s="6"/>
      <c r="C94" s="6"/>
    </row>
    <row r="95" spans="2:3" x14ac:dyDescent="0.25">
      <c r="B95" s="6"/>
      <c r="C95" s="6"/>
    </row>
    <row r="96" spans="2:3" x14ac:dyDescent="0.25">
      <c r="B96" s="6"/>
      <c r="C96" s="6"/>
    </row>
    <row r="97" spans="2:3" x14ac:dyDescent="0.25">
      <c r="B97" s="6"/>
      <c r="C97" s="6"/>
    </row>
    <row r="98" spans="2:3" x14ac:dyDescent="0.25">
      <c r="B98" s="6"/>
      <c r="C98" s="6"/>
    </row>
    <row r="99" spans="2:3" x14ac:dyDescent="0.25">
      <c r="B99" s="6"/>
      <c r="C99" s="6"/>
    </row>
    <row r="100" spans="2:3" x14ac:dyDescent="0.25">
      <c r="B100" s="6"/>
      <c r="C100" s="6"/>
    </row>
    <row r="101" spans="2:3" x14ac:dyDescent="0.25">
      <c r="B101" s="6"/>
      <c r="C101" s="6"/>
    </row>
    <row r="102" spans="2:3" x14ac:dyDescent="0.25">
      <c r="B102" s="6"/>
      <c r="C102" s="6"/>
    </row>
    <row r="103" spans="2:3" x14ac:dyDescent="0.25">
      <c r="B103" s="6"/>
      <c r="C103" s="6"/>
    </row>
    <row r="104" spans="2:3" x14ac:dyDescent="0.25">
      <c r="B104" s="6"/>
      <c r="C104" s="6"/>
    </row>
    <row r="105" spans="2:3" x14ac:dyDescent="0.25">
      <c r="B105" s="6"/>
      <c r="C105" s="6"/>
    </row>
    <row r="106" spans="2:3" x14ac:dyDescent="0.25">
      <c r="B106" s="6"/>
      <c r="C106" s="6"/>
    </row>
    <row r="107" spans="2:3" x14ac:dyDescent="0.25">
      <c r="B107" s="6"/>
      <c r="C107" s="6"/>
    </row>
    <row r="108" spans="2:3" x14ac:dyDescent="0.25">
      <c r="B108" s="6"/>
      <c r="C108" s="6"/>
    </row>
    <row r="109" spans="2:3" x14ac:dyDescent="0.25">
      <c r="B109" s="6"/>
      <c r="C109" s="6"/>
    </row>
    <row r="110" spans="2:3" x14ac:dyDescent="0.25">
      <c r="B110" s="6"/>
      <c r="C110" s="6"/>
    </row>
    <row r="111" spans="2:3" x14ac:dyDescent="0.25">
      <c r="B111" s="6"/>
      <c r="C111" s="6"/>
    </row>
    <row r="112" spans="2:3" x14ac:dyDescent="0.25">
      <c r="B112" s="6"/>
      <c r="C112" s="6"/>
    </row>
    <row r="113" spans="2:3" x14ac:dyDescent="0.25">
      <c r="B113" s="6"/>
      <c r="C113" s="6"/>
    </row>
    <row r="114" spans="2:3" x14ac:dyDescent="0.25">
      <c r="B114" s="6"/>
      <c r="C114" s="6"/>
    </row>
    <row r="115" spans="2:3" x14ac:dyDescent="0.25">
      <c r="B115" s="6"/>
      <c r="C115" s="6"/>
    </row>
    <row r="116" spans="2:3" x14ac:dyDescent="0.25">
      <c r="B116" s="6"/>
      <c r="C116" s="6"/>
    </row>
    <row r="117" spans="2:3" x14ac:dyDescent="0.25">
      <c r="B117" s="6"/>
      <c r="C117" s="6"/>
    </row>
    <row r="118" spans="2:3" x14ac:dyDescent="0.25">
      <c r="B118" s="6"/>
      <c r="C118" s="6"/>
    </row>
    <row r="119" spans="2:3" x14ac:dyDescent="0.25">
      <c r="B119" s="6"/>
      <c r="C119" s="6"/>
    </row>
    <row r="120" spans="2:3" x14ac:dyDescent="0.25">
      <c r="B120" s="6"/>
      <c r="C120" s="6"/>
    </row>
    <row r="121" spans="2:3" x14ac:dyDescent="0.25">
      <c r="B121" s="6"/>
      <c r="C121" s="6"/>
    </row>
    <row r="122" spans="2:3" x14ac:dyDescent="0.25">
      <c r="B122" s="6"/>
      <c r="C122" s="6"/>
    </row>
    <row r="123" spans="2:3" x14ac:dyDescent="0.25">
      <c r="B123" s="6"/>
      <c r="C123" s="6"/>
    </row>
    <row r="124" spans="2:3" x14ac:dyDescent="0.25">
      <c r="B124" s="6"/>
      <c r="C124" s="6"/>
    </row>
    <row r="125" spans="2:3" x14ac:dyDescent="0.25">
      <c r="B125" s="6"/>
      <c r="C125" s="6"/>
    </row>
    <row r="126" spans="2:3" x14ac:dyDescent="0.25">
      <c r="B126" s="6"/>
      <c r="C126" s="6"/>
    </row>
    <row r="127" spans="2:3" x14ac:dyDescent="0.25">
      <c r="B127" s="6"/>
      <c r="C127" s="6"/>
    </row>
    <row r="128" spans="2:3" x14ac:dyDescent="0.25">
      <c r="B128" s="6"/>
      <c r="C128" s="9"/>
    </row>
  </sheetData>
  <conditionalFormatting sqref="L6:L40">
    <cfRule type="cellIs" dxfId="0" priority="1" operator="notEqual">
      <formula>$H6</formula>
    </cfRule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9"/>
  <dimension ref="A1:M29"/>
  <sheetViews>
    <sheetView zoomScale="85" zoomScaleNormal="85" workbookViewId="0">
      <selection activeCell="B15" sqref="B15:C15"/>
    </sheetView>
  </sheetViews>
  <sheetFormatPr defaultRowHeight="15" x14ac:dyDescent="0.25"/>
  <cols>
    <col min="1" max="1" width="14.625" style="42" customWidth="1"/>
    <col min="2" max="2" width="9" style="42"/>
    <col min="3" max="3" width="11.25" style="42" customWidth="1"/>
    <col min="4" max="4" width="13.25" style="42" customWidth="1"/>
    <col min="5" max="5" width="9.125" style="42" bestFit="1" customWidth="1"/>
    <col min="6" max="6" width="11.625" style="42" customWidth="1"/>
    <col min="7" max="7" width="11" style="42" customWidth="1"/>
    <col min="8" max="9" width="9" style="42"/>
    <col min="10" max="10" width="10.375" style="42" customWidth="1"/>
    <col min="11" max="16384" width="9" style="42"/>
  </cols>
  <sheetData>
    <row r="1" spans="1:9" ht="15.75" thickBot="1" x14ac:dyDescent="0.3">
      <c r="C1" s="73" t="s">
        <v>53</v>
      </c>
      <c r="D1" s="73"/>
      <c r="E1" s="73"/>
      <c r="F1" s="72"/>
      <c r="G1" s="42" t="s">
        <v>52</v>
      </c>
    </row>
    <row r="2" spans="1:9" ht="18" customHeight="1" thickBot="1" x14ac:dyDescent="0.3">
      <c r="B2" s="71"/>
      <c r="C2" s="70" t="s">
        <v>39</v>
      </c>
      <c r="D2" s="58" t="s">
        <v>38</v>
      </c>
      <c r="E2" s="69" t="s">
        <v>37</v>
      </c>
      <c r="F2" s="57" t="s">
        <v>36</v>
      </c>
      <c r="G2" s="68" t="s">
        <v>35</v>
      </c>
    </row>
    <row r="3" spans="1:9" x14ac:dyDescent="0.25">
      <c r="B3" s="49" t="s">
        <v>34</v>
      </c>
      <c r="C3" s="66">
        <f>D3-SUM(B27:D27)</f>
        <v>0</v>
      </c>
      <c r="D3" s="66">
        <f>E3-F3</f>
        <v>0</v>
      </c>
      <c r="E3" s="66"/>
      <c r="F3" s="65"/>
      <c r="G3" s="54">
        <f>SUM(B26:D26)</f>
        <v>0</v>
      </c>
      <c r="I3" s="64"/>
    </row>
    <row r="4" spans="1:9" x14ac:dyDescent="0.25">
      <c r="B4" s="49" t="s">
        <v>33</v>
      </c>
      <c r="C4" s="66">
        <f>D4-SUM(B27:D27)</f>
        <v>0</v>
      </c>
      <c r="D4" s="66">
        <f>E4-F4</f>
        <v>0</v>
      </c>
      <c r="E4" s="66"/>
      <c r="F4" s="65"/>
      <c r="I4" s="64"/>
    </row>
    <row r="5" spans="1:9" x14ac:dyDescent="0.25">
      <c r="B5" s="49" t="s">
        <v>32</v>
      </c>
      <c r="C5" s="63"/>
      <c r="D5" s="63"/>
      <c r="E5" s="63"/>
      <c r="F5" s="48"/>
    </row>
    <row r="6" spans="1:9" ht="15.75" thickBot="1" x14ac:dyDescent="0.3">
      <c r="B6" s="44" t="s">
        <v>30</v>
      </c>
      <c r="C6" s="62"/>
      <c r="D6" s="62"/>
      <c r="E6" s="62"/>
      <c r="F6" s="43"/>
    </row>
    <row r="7" spans="1:9" ht="15.75" thickBot="1" x14ac:dyDescent="0.3">
      <c r="B7" s="42">
        <v>199.17</v>
      </c>
    </row>
    <row r="8" spans="1:9" ht="15.75" thickBot="1" x14ac:dyDescent="0.3">
      <c r="E8" s="61"/>
      <c r="F8" s="60" t="s">
        <v>54</v>
      </c>
      <c r="G8" s="59"/>
    </row>
    <row r="9" spans="1:9" ht="15.75" thickBot="1" x14ac:dyDescent="0.3">
      <c r="A9" s="58"/>
      <c r="B9" s="58" t="s">
        <v>28</v>
      </c>
      <c r="C9" s="57"/>
      <c r="D9" s="57" t="s">
        <v>27</v>
      </c>
      <c r="E9" s="56" t="s">
        <v>26</v>
      </c>
      <c r="F9" s="49"/>
      <c r="G9" s="48"/>
    </row>
    <row r="10" spans="1:9" x14ac:dyDescent="0.25">
      <c r="A10" s="49" t="s">
        <v>25</v>
      </c>
      <c r="B10" s="53">
        <v>100</v>
      </c>
      <c r="C10" s="52"/>
      <c r="D10" s="51">
        <v>40</v>
      </c>
      <c r="E10" s="54">
        <f>B10/100*21</f>
        <v>21</v>
      </c>
      <c r="F10" s="49"/>
      <c r="G10" s="48"/>
    </row>
    <row r="11" spans="1:9" x14ac:dyDescent="0.25">
      <c r="A11" s="49"/>
      <c r="B11" s="53"/>
      <c r="C11" s="52"/>
      <c r="D11" s="51"/>
      <c r="E11" s="54"/>
      <c r="F11" s="49"/>
      <c r="G11" s="48"/>
    </row>
    <row r="12" spans="1:9" x14ac:dyDescent="0.25">
      <c r="A12" s="49" t="s">
        <v>24</v>
      </c>
      <c r="B12" s="53"/>
      <c r="C12" s="52"/>
      <c r="D12" s="51"/>
      <c r="E12" s="54">
        <f>B12/100*21</f>
        <v>0</v>
      </c>
      <c r="F12" s="49"/>
      <c r="G12" s="48"/>
    </row>
    <row r="13" spans="1:9" x14ac:dyDescent="0.25">
      <c r="A13" s="49" t="s">
        <v>23</v>
      </c>
      <c r="B13" s="53">
        <v>20</v>
      </c>
      <c r="C13" s="52"/>
      <c r="D13" s="51">
        <v>8</v>
      </c>
      <c r="E13" s="54">
        <f>B13/100*21</f>
        <v>4.2</v>
      </c>
      <c r="F13" s="49"/>
      <c r="G13" s="48"/>
    </row>
    <row r="14" spans="1:9" x14ac:dyDescent="0.25">
      <c r="A14" s="49"/>
      <c r="B14" s="55"/>
      <c r="C14" s="51"/>
      <c r="D14" s="51"/>
      <c r="E14" s="54"/>
      <c r="F14" s="49"/>
      <c r="G14" s="48"/>
    </row>
    <row r="15" spans="1:9" x14ac:dyDescent="0.25">
      <c r="A15" s="49" t="s">
        <v>22</v>
      </c>
      <c r="B15" s="53">
        <v>8</v>
      </c>
      <c r="C15" s="52"/>
      <c r="D15" s="51"/>
      <c r="E15" s="50">
        <f>SUM(B25:D25)-G3</f>
        <v>0</v>
      </c>
      <c r="F15" s="49"/>
      <c r="G15" s="48"/>
    </row>
    <row r="16" spans="1:9" ht="15.75" thickBot="1" x14ac:dyDescent="0.3">
      <c r="A16" s="44" t="s">
        <v>21</v>
      </c>
      <c r="B16" s="47"/>
      <c r="C16" s="46"/>
      <c r="D16" s="43"/>
      <c r="E16" s="45"/>
      <c r="F16" s="44"/>
      <c r="G16" s="43"/>
    </row>
    <row r="18" spans="1:13" x14ac:dyDescent="0.25">
      <c r="D18" s="42">
        <f>D13/B13</f>
        <v>0.4</v>
      </c>
    </row>
    <row r="22" spans="1:13" ht="15.75" thickBot="1" x14ac:dyDescent="0.3"/>
    <row r="23" spans="1:13" x14ac:dyDescent="0.25">
      <c r="A23" s="61"/>
      <c r="B23" s="74" t="s">
        <v>51</v>
      </c>
      <c r="C23" s="74" t="s">
        <v>50</v>
      </c>
      <c r="D23" s="74" t="s">
        <v>49</v>
      </c>
      <c r="E23" s="74" t="s">
        <v>48</v>
      </c>
      <c r="F23" s="74" t="s">
        <v>47</v>
      </c>
      <c r="G23" s="74" t="s">
        <v>46</v>
      </c>
      <c r="H23" s="74" t="s">
        <v>45</v>
      </c>
      <c r="I23" s="74" t="s">
        <v>44</v>
      </c>
      <c r="J23" s="74" t="s">
        <v>43</v>
      </c>
      <c r="K23" s="74" t="s">
        <v>42</v>
      </c>
      <c r="L23" s="74" t="s">
        <v>41</v>
      </c>
      <c r="M23" s="75" t="s">
        <v>40</v>
      </c>
    </row>
    <row r="24" spans="1:13" ht="15.75" thickBot="1" x14ac:dyDescent="0.3">
      <c r="A24" s="45" t="s">
        <v>57</v>
      </c>
      <c r="B24" s="76" t="s">
        <v>59</v>
      </c>
      <c r="C24" s="76" t="s">
        <v>60</v>
      </c>
      <c r="D24" s="76" t="s">
        <v>59</v>
      </c>
      <c r="E24" s="76" t="s">
        <v>59</v>
      </c>
      <c r="F24" s="76" t="s">
        <v>59</v>
      </c>
      <c r="G24" s="76" t="s">
        <v>60</v>
      </c>
      <c r="H24" s="76" t="s">
        <v>59</v>
      </c>
      <c r="I24" s="76" t="s">
        <v>59</v>
      </c>
      <c r="J24" s="76" t="s">
        <v>59</v>
      </c>
      <c r="K24" s="76" t="s">
        <v>60</v>
      </c>
      <c r="L24" s="76" t="s">
        <v>59</v>
      </c>
      <c r="M24" s="77" t="s">
        <v>59</v>
      </c>
    </row>
    <row r="25" spans="1:13" x14ac:dyDescent="0.25">
      <c r="A25" s="78" t="s">
        <v>55</v>
      </c>
      <c r="B25" s="67" t="s">
        <v>59</v>
      </c>
      <c r="C25" s="67" t="s">
        <v>60</v>
      </c>
      <c r="D25" s="67" t="s">
        <v>59</v>
      </c>
      <c r="E25" s="67" t="s">
        <v>59</v>
      </c>
      <c r="F25" s="67" t="s">
        <v>59</v>
      </c>
      <c r="G25" s="67" t="s">
        <v>60</v>
      </c>
      <c r="H25" s="67" t="s">
        <v>59</v>
      </c>
      <c r="I25" s="67" t="s">
        <v>59</v>
      </c>
      <c r="J25" s="67" t="s">
        <v>59</v>
      </c>
      <c r="K25" s="67" t="s">
        <v>60</v>
      </c>
      <c r="L25" s="67" t="s">
        <v>59</v>
      </c>
      <c r="M25" s="67" t="s">
        <v>59</v>
      </c>
    </row>
    <row r="26" spans="1:13" x14ac:dyDescent="0.25">
      <c r="A26" s="78" t="s">
        <v>56</v>
      </c>
      <c r="B26" s="67" t="s">
        <v>59</v>
      </c>
      <c r="C26" s="67" t="s">
        <v>60</v>
      </c>
      <c r="D26" s="67" t="s">
        <v>59</v>
      </c>
      <c r="E26" s="67" t="s">
        <v>59</v>
      </c>
      <c r="F26" s="67" t="s">
        <v>59</v>
      </c>
      <c r="G26" s="67" t="s">
        <v>60</v>
      </c>
      <c r="H26" s="67" t="s">
        <v>59</v>
      </c>
      <c r="I26" s="67" t="s">
        <v>59</v>
      </c>
      <c r="J26" s="67" t="s">
        <v>59</v>
      </c>
      <c r="K26" s="67" t="s">
        <v>60</v>
      </c>
      <c r="L26" s="67" t="s">
        <v>59</v>
      </c>
      <c r="M26" s="67" t="s">
        <v>59</v>
      </c>
    </row>
    <row r="27" spans="1:13" x14ac:dyDescent="0.25">
      <c r="A27" s="78" t="s">
        <v>31</v>
      </c>
      <c r="B27" s="67" t="s">
        <v>59</v>
      </c>
      <c r="C27" s="67" t="s">
        <v>60</v>
      </c>
      <c r="D27" s="67" t="s">
        <v>59</v>
      </c>
      <c r="E27" s="67" t="s">
        <v>59</v>
      </c>
      <c r="F27" s="67" t="s">
        <v>59</v>
      </c>
      <c r="G27" s="67" t="s">
        <v>60</v>
      </c>
      <c r="H27" s="67" t="s">
        <v>59</v>
      </c>
      <c r="I27" s="67" t="s">
        <v>59</v>
      </c>
      <c r="J27" s="67" t="s">
        <v>59</v>
      </c>
      <c r="K27" s="67" t="s">
        <v>60</v>
      </c>
      <c r="L27" s="67" t="s">
        <v>59</v>
      </c>
      <c r="M27" s="67" t="s">
        <v>59</v>
      </c>
    </row>
    <row r="28" spans="1:13" x14ac:dyDescent="0.25">
      <c r="A28" s="78" t="s">
        <v>29</v>
      </c>
      <c r="B28" s="67" t="s">
        <v>59</v>
      </c>
      <c r="C28" s="67" t="s">
        <v>60</v>
      </c>
      <c r="D28" s="67" t="s">
        <v>59</v>
      </c>
      <c r="E28" s="67" t="s">
        <v>59</v>
      </c>
      <c r="F28" s="67" t="s">
        <v>59</v>
      </c>
      <c r="G28" s="67" t="s">
        <v>60</v>
      </c>
      <c r="H28" s="67" t="s">
        <v>59</v>
      </c>
      <c r="I28" s="67" t="s">
        <v>59</v>
      </c>
      <c r="J28" s="67" t="s">
        <v>59</v>
      </c>
      <c r="K28" s="67" t="s">
        <v>60</v>
      </c>
      <c r="L28" s="67" t="s">
        <v>59</v>
      </c>
      <c r="M28" s="67" t="s">
        <v>59</v>
      </c>
    </row>
    <row r="29" spans="1:13" ht="15.75" thickBot="1" x14ac:dyDescent="0.3">
      <c r="A29" s="45" t="s">
        <v>58</v>
      </c>
      <c r="B29" s="42">
        <v>500</v>
      </c>
      <c r="C29" s="42">
        <v>500</v>
      </c>
      <c r="D29" s="42">
        <v>500</v>
      </c>
      <c r="E29" s="42">
        <v>500</v>
      </c>
      <c r="F29" s="42">
        <v>500</v>
      </c>
      <c r="G29" s="42">
        <v>500</v>
      </c>
      <c r="H29" s="42">
        <v>500</v>
      </c>
      <c r="I29" s="42">
        <v>500</v>
      </c>
      <c r="J29" s="42">
        <v>500</v>
      </c>
      <c r="K29" s="42">
        <v>500</v>
      </c>
      <c r="L29" s="42">
        <v>500</v>
      </c>
      <c r="M29" s="42">
        <v>500</v>
      </c>
    </row>
  </sheetData>
  <mergeCells count="7">
    <mergeCell ref="B16:C16"/>
    <mergeCell ref="C1:F1"/>
    <mergeCell ref="B10:C10"/>
    <mergeCell ref="B11:C11"/>
    <mergeCell ref="B12:C12"/>
    <mergeCell ref="B13:C13"/>
    <mergeCell ref="B15:C15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Invul uitgaven </vt:lpstr>
      <vt:lpstr>Jaaroverzicht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imac</dc:creator>
  <cp:lastModifiedBy>Tom van der Wal</cp:lastModifiedBy>
  <dcterms:created xsi:type="dcterms:W3CDTF">2016-08-08T14:08:25Z</dcterms:created>
  <dcterms:modified xsi:type="dcterms:W3CDTF">2016-10-01T01:43:47Z</dcterms:modified>
</cp:coreProperties>
</file>